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55" windowHeight="8445" activeTab="0"/>
  </bookViews>
  <sheets>
    <sheet name="Report 191" sheetId="7" r:id="rId1"/>
  </sheets>
  <definedNames/>
  <calcPr calcId="162913"/>
</workbook>
</file>

<file path=xl/sharedStrings.xml><?xml version="1.0" encoding="utf-8"?>
<sst xmlns="http://schemas.openxmlformats.org/spreadsheetml/2006/main" count="199" uniqueCount="129">
  <si>
    <t>N4 MANAGEMENT ASSISTANT</t>
  </si>
  <si>
    <t>N5 MANAGEMENT ASSISTANT</t>
  </si>
  <si>
    <t>N6 MANAGEMENT ASSISTANT</t>
  </si>
  <si>
    <t>N4 BUSINESS MANAGEMENT</t>
  </si>
  <si>
    <t>N5 BUSINESS MANAGEMENT</t>
  </si>
  <si>
    <t>N6 BUSINESS MANAGEMENT</t>
  </si>
  <si>
    <r>
      <t>Please note</t>
    </r>
    <r>
      <rPr>
        <b/>
        <sz val="10"/>
        <rFont val="Trebuchet MS"/>
        <family val="2"/>
      </rPr>
      <t>:</t>
    </r>
  </si>
  <si>
    <r>
      <t xml:space="preserve">Only once the deposit slips are </t>
    </r>
    <r>
      <rPr>
        <b/>
        <sz val="10"/>
        <rFont val="Trebuchet MS"/>
        <family val="2"/>
      </rPr>
      <t>received back</t>
    </r>
    <r>
      <rPr>
        <sz val="10"/>
        <rFont val="Trebuchet MS"/>
        <family val="2"/>
      </rPr>
      <t xml:space="preserve"> at the office, the student will be registered on the computer.</t>
    </r>
  </si>
  <si>
    <t>CONDITIONS REGARDING INSTALMENTS :</t>
  </si>
  <si>
    <t>CONDITIONS REGARDING CASH PRICE :</t>
  </si>
  <si>
    <t>N4 FINANCIAL MANAGEMENT</t>
  </si>
  <si>
    <t>1.      This arrangement is only available to full time/part time formal courses</t>
  </si>
  <si>
    <t xml:space="preserve">3.      Even if a student is 21 years of age, the student has to bring a parent or guardian to stand surety of payment.  </t>
  </si>
  <si>
    <t>1.      In the case of semester courses, for the first semester - by the end of February.</t>
  </si>
  <si>
    <t xml:space="preserve">2.      In the case of semester courses, for the second semester - by the end of August.  </t>
  </si>
  <si>
    <t>N5 FINANCIAL MANAGEMENT</t>
  </si>
  <si>
    <t>COMPUTER PRACTICE N4</t>
  </si>
  <si>
    <t>N6 FINANCIAL MANAGEMENT</t>
  </si>
  <si>
    <t>ROODEPOORT CAMPUS</t>
  </si>
  <si>
    <t>N4 EDUCARE</t>
  </si>
  <si>
    <t>N5 EDUCARE</t>
  </si>
  <si>
    <t>N6 EDUCARE</t>
  </si>
  <si>
    <t>N4 HOSPITALITY AND CATERING SERVICES</t>
  </si>
  <si>
    <t>N5 HOSPITALITY AND CATERING SERVICES</t>
  </si>
  <si>
    <t>ENTREP &amp; BUSINESS MANAGEMENT N4</t>
  </si>
  <si>
    <t>N6 HOSPITALITY AND CATERING SERVICES</t>
  </si>
  <si>
    <t>Late registration fees</t>
  </si>
  <si>
    <t>Late examination registration fees</t>
  </si>
  <si>
    <t>Other Fees</t>
  </si>
  <si>
    <t>Revised</t>
  </si>
  <si>
    <t>Roodepoort Campus</t>
  </si>
  <si>
    <t>Fax:  011 763 5937</t>
  </si>
  <si>
    <t>E-mail:  rdp@swgc.co.za</t>
  </si>
  <si>
    <r>
      <t xml:space="preserve">SWGC operates on a </t>
    </r>
    <r>
      <rPr>
        <b/>
        <sz val="10"/>
        <rFont val="Trebuchet MS"/>
        <family val="2"/>
      </rPr>
      <t>CASH FREE</t>
    </r>
    <r>
      <rPr>
        <sz val="10"/>
        <rFont val="Trebuchet MS"/>
        <family val="2"/>
      </rPr>
      <t xml:space="preserve"> system.</t>
    </r>
  </si>
  <si>
    <r>
      <t>E &amp; O E</t>
    </r>
    <r>
      <rPr>
        <sz val="10"/>
        <rFont val="Arial"/>
        <family val="2"/>
      </rPr>
      <t xml:space="preserve">  -  Errors and Omissions Excepted</t>
    </r>
  </si>
  <si>
    <t>TOTAL COMPUTER PRACTICE N4</t>
  </si>
  <si>
    <t>Webber Street</t>
  </si>
  <si>
    <t>Horison View,   1724</t>
  </si>
  <si>
    <t>OFFICE PRACTICE N4</t>
  </si>
  <si>
    <t>COMMUNICATION N4</t>
  </si>
  <si>
    <t>INFORMATION PROCESSING N4</t>
  </si>
  <si>
    <t>INTRO INFORMATION PROCESSING N4</t>
  </si>
  <si>
    <t>OFFICE PRACTICE  N5</t>
  </si>
  <si>
    <t>INFORMATION PROCESSING N5</t>
  </si>
  <si>
    <t>OFFICE PRACTICE N6</t>
  </si>
  <si>
    <t>COMMUNICATION N6</t>
  </si>
  <si>
    <t>COMPUTER PRACTICE N6</t>
  </si>
  <si>
    <t>INFORMATION PROCESSING N6</t>
  </si>
  <si>
    <t>ENTREPRENEURSHIP &amp; BUSINESS MANAGEMENT N4</t>
  </si>
  <si>
    <t>MANAGEMENT COMMUNICATION N4</t>
  </si>
  <si>
    <t>INTRO ACCOUNTING N4</t>
  </si>
  <si>
    <t>FINANCIAL ACCOUNTING N4</t>
  </si>
  <si>
    <t>ENTREPRENEURSHIP &amp; BUSINESS MANAGEMENT N5</t>
  </si>
  <si>
    <t>SALES MANAGEMENT N5</t>
  </si>
  <si>
    <t>COMPUTER PRACTICE N5</t>
  </si>
  <si>
    <t>PUBLIC RELATIONS N5</t>
  </si>
  <si>
    <t>FINANCIAL ACCOUNTING N4/N5</t>
  </si>
  <si>
    <t>ENTREPRENEURSHIP &amp; BUSINESS MANAGEMENT N6</t>
  </si>
  <si>
    <t>SALES MANAGEMENT N6</t>
  </si>
  <si>
    <t>PUBLIC RELATIONS N6</t>
  </si>
  <si>
    <t>FINANCIAL ACCOUNTING N5/N6</t>
  </si>
  <si>
    <t>COMPUTERISED FINANCIAL SYSTEMS N4</t>
  </si>
  <si>
    <t>FINANCIAL ACCOUNTING N5</t>
  </si>
  <si>
    <t>COMPUTERISED FINANCIAL SYSTEMS N5</t>
  </si>
  <si>
    <t>COST &amp; MANAGEMENT ACCOUNTING N5</t>
  </si>
  <si>
    <t>FINANCIAL ACCOUNTING N6</t>
  </si>
  <si>
    <t>COMPUTERISED FINANCIAL SYSTEMS N6</t>
  </si>
  <si>
    <t>COST &amp; MANAGEMENT ACCOUNTING N6</t>
  </si>
  <si>
    <t>APPLIED MANAGEMENT N4</t>
  </si>
  <si>
    <t>SANITATION AND SAFETY N4</t>
  </si>
  <si>
    <t>NUTRITION AND MENU PLANNING N4</t>
  </si>
  <si>
    <t>CATERING: THEORY AND PRACTICAL N4</t>
  </si>
  <si>
    <t>APPLIED MANAGEMENT N5</t>
  </si>
  <si>
    <t>CATERING: THEORY AND PRACTICAL N5</t>
  </si>
  <si>
    <t>FOOD AND BEVERAGES SERVICES N5</t>
  </si>
  <si>
    <t>APPLIED MANAGEMENT N6</t>
  </si>
  <si>
    <t>COMMUNICATION &amp; HUMAN RELATIONS N6</t>
  </si>
  <si>
    <t>CATERING: THEORY AND PRACTICAL N6</t>
  </si>
  <si>
    <t>DAY CARE PERSONNEL DEVELOPMENT N4</t>
  </si>
  <si>
    <t>EDUCARE DIDACTICS:  THEORY &amp; PRACTICAL N4</t>
  </si>
  <si>
    <t>EDUCATION N4</t>
  </si>
  <si>
    <t>CHILD HEALTH N4</t>
  </si>
  <si>
    <t>DAY CARE COMMUNICATION N5</t>
  </si>
  <si>
    <t>EDUCARE DIDACTICS:  THEORY &amp; PRACTICAL N5</t>
  </si>
  <si>
    <t>EDUCATIONAL PSYCHOLOGY N5</t>
  </si>
  <si>
    <t>DAY CARE MANAGEMENT N6</t>
  </si>
  <si>
    <t>DAY CARE COMMUNICATION N6</t>
  </si>
  <si>
    <t>EDUCARE DIDACTICS:  THEORY &amp; PRACTICAL N6</t>
  </si>
  <si>
    <t>EDUCATIONAL PSYCHOLOGY N6</t>
  </si>
  <si>
    <t>TOTAL WITH COMPUTER PRACTICE N4</t>
  </si>
  <si>
    <t>TOTAL COMPUTER PRACTICE N5</t>
  </si>
  <si>
    <t>TOTAL COMPUTER PRACTICE N6</t>
  </si>
  <si>
    <t>INSTALMENTS</t>
  </si>
  <si>
    <t>Student card is free, but if card is lost student pay</t>
  </si>
  <si>
    <t>Photo copies</t>
  </si>
  <si>
    <t>Notes</t>
  </si>
  <si>
    <t>Examination Fees</t>
  </si>
  <si>
    <t>Planko mat card is free, students must load own money</t>
  </si>
  <si>
    <t>Re-issue of Books</t>
  </si>
  <si>
    <t>Cost price plus 15%</t>
  </si>
  <si>
    <t>REPORT 191 (NATED) Prescribed textbooks will be supplied and will remain the property of the College.</t>
  </si>
  <si>
    <t>PROGRAMMES</t>
  </si>
  <si>
    <t>COURSE PRICE</t>
  </si>
  <si>
    <t xml:space="preserve">20% DEPOSIT </t>
  </si>
  <si>
    <t xml:space="preserve">              Instalments: (1) February</t>
  </si>
  <si>
    <t xml:space="preserve">                                 (2) March</t>
  </si>
  <si>
    <t xml:space="preserve">                                 (3) April</t>
  </si>
  <si>
    <t xml:space="preserve">              Instalments: (1) August</t>
  </si>
  <si>
    <t xml:space="preserve">                                 (2) September</t>
  </si>
  <si>
    <t xml:space="preserve">                                 (3) October</t>
  </si>
  <si>
    <t>PART TIME STUDIES :</t>
  </si>
  <si>
    <t>5.      Deposit on Registration (July) :</t>
  </si>
  <si>
    <t>4.      Deposit on Registration (January) :</t>
  </si>
  <si>
    <t>1.      Full fees per subject paid on registration.</t>
  </si>
  <si>
    <t xml:space="preserve">2.      The person responsible for payment must come to the College in person to sign the agreement form </t>
  </si>
  <si>
    <t xml:space="preserve">         with a copy of his/her ID.</t>
  </si>
  <si>
    <t>COMMUNICATION N5</t>
  </si>
  <si>
    <t>INCOME TAX N6</t>
  </si>
  <si>
    <t>BANK DETAILS: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</si>
  <si>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</si>
  <si>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Roodepoort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</si>
  <si>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</si>
  <si>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200056794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</si>
  <si>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</si>
  <si>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</si>
  <si>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t>REPORT 191 (NATED) CLASS FEES SCHEDULE 2023</t>
  </si>
  <si>
    <r>
      <t>Branch Code:</t>
    </r>
    <r>
      <rPr>
        <sz val="10"/>
        <rFont val="Arial"/>
        <family val="2"/>
      </rPr>
      <t xml:space="preserve"> 006005</t>
    </r>
  </si>
  <si>
    <t>Tel:  010 141 2000</t>
  </si>
  <si>
    <r>
      <t xml:space="preserve">Customised pre-printed deposit slips are issued at the Campus and fees can be paid in at any </t>
    </r>
    <r>
      <rPr>
        <b/>
        <sz val="10"/>
        <rFont val="Trebuchet MS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</si>
</sst>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&quot;\ #,##0.00;[Red]&quot;R&quot;\ \-#,##0.00"/>
    <numFmt numFmtId="165" formatCode="&quot;R&quot;\ #,##0.00"/>
    <numFmt numFmtId="166" formatCode="&quot;R&quot;\ #,##0"/>
    <numFmt numFmtId="167" formatCode="yyyy\-mm\-dd;@"/>
    <numFmt numFmtId="168" formatCode="&quot;R&quot;#,##0.00"/>
  </numFmts>
  <fonts count="2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rebuchet MS"/>
      <family val="2"/>
    </font>
    <font>
      <b/>
      <sz val="9"/>
      <name val="Arial"/>
      <family val="2"/>
    </font>
    <font>
      <b/>
      <i/>
      <sz val="9"/>
      <name val="Comic Sans MS"/>
      <family val="4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/>
    <xf numFmtId="0" fontId="7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0" applyFont="1"/>
    <xf numFmtId="0" fontId="10" fillId="0" borderId="0" xfId="0" applyFont="1" applyAlignment="1">
      <alignment horizontal="left" indent="5"/>
    </xf>
    <xf numFmtId="0" fontId="10" fillId="0" borderId="0" xfId="0" applyFont="1"/>
    <xf numFmtId="0" fontId="0" fillId="0" borderId="0" xfId="0" applyFont="1"/>
    <xf numFmtId="0" fontId="1" fillId="0" borderId="0" xfId="0" applyFont="1"/>
    <xf numFmtId="165" fontId="11" fillId="0" borderId="0" xfId="0" applyNumberFormat="1" applyFont="1" applyAlignment="1">
      <alignment horizontal="left" vertical="top"/>
    </xf>
    <xf numFmtId="0" fontId="2" fillId="0" borderId="0" xfId="0" applyFont="1"/>
    <xf numFmtId="0" fontId="0" fillId="0" borderId="0" xfId="0" applyFont="1"/>
    <xf numFmtId="165" fontId="0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 applyBorder="1"/>
    <xf numFmtId="165" fontId="12" fillId="0" borderId="0" xfId="0" applyNumberFormat="1" applyFont="1" applyAlignment="1">
      <alignment horizontal="left" vertical="top"/>
    </xf>
    <xf numFmtId="0" fontId="0" fillId="0" borderId="0" xfId="0" applyNumberFormat="1" applyFont="1" applyBorder="1"/>
    <xf numFmtId="0" fontId="0" fillId="0" borderId="0" xfId="0" applyFont="1" applyBorder="1" applyAlignment="1">
      <alignment vertical="top" wrapText="1"/>
    </xf>
    <xf numFmtId="165" fontId="0" fillId="0" borderId="0" xfId="0" applyNumberFormat="1" applyFont="1"/>
    <xf numFmtId="0" fontId="14" fillId="0" borderId="0" xfId="0" applyFont="1"/>
    <xf numFmtId="0" fontId="15" fillId="0" borderId="0" xfId="0" applyFont="1" applyBorder="1"/>
    <xf numFmtId="0" fontId="12" fillId="0" borderId="0" xfId="0" applyFont="1"/>
    <xf numFmtId="164" fontId="14" fillId="0" borderId="0" xfId="0" applyNumberFormat="1" applyFont="1"/>
    <xf numFmtId="0" fontId="16" fillId="0" borderId="0" xfId="0" applyFont="1" applyAlignment="1">
      <alignment/>
    </xf>
    <xf numFmtId="0" fontId="2" fillId="0" borderId="0" xfId="0" applyFont="1"/>
    <xf numFmtId="0" fontId="17" fillId="0" borderId="0" xfId="0" applyFont="1" applyAlignment="1">
      <alignment horizontal="center"/>
    </xf>
    <xf numFmtId="165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165" fontId="12" fillId="0" borderId="5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 wrapText="1"/>
    </xf>
    <xf numFmtId="165" fontId="12" fillId="0" borderId="7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165" fontId="14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65" fontId="14" fillId="0" borderId="12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14" fillId="0" borderId="16" xfId="0" applyNumberFormat="1" applyFont="1" applyBorder="1" applyAlignment="1">
      <alignment vertical="center"/>
    </xf>
    <xf numFmtId="165" fontId="14" fillId="0" borderId="17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5" fontId="14" fillId="0" borderId="19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0" borderId="4" xfId="0" applyFont="1" applyBorder="1"/>
    <xf numFmtId="165" fontId="12" fillId="0" borderId="7" xfId="0" applyNumberFormat="1" applyFont="1" applyBorder="1"/>
    <xf numFmtId="0" fontId="14" fillId="0" borderId="21" xfId="0" applyFont="1" applyBorder="1"/>
    <xf numFmtId="165" fontId="14" fillId="0" borderId="22" xfId="0" applyNumberFormat="1" applyFont="1" applyBorder="1"/>
    <xf numFmtId="0" fontId="14" fillId="0" borderId="23" xfId="0" applyFont="1" applyBorder="1"/>
    <xf numFmtId="0" fontId="14" fillId="0" borderId="24" xfId="0" applyFont="1" applyBorder="1"/>
    <xf numFmtId="165" fontId="14" fillId="0" borderId="15" xfId="0" applyNumberFormat="1" applyFont="1" applyBorder="1"/>
    <xf numFmtId="165" fontId="14" fillId="0" borderId="16" xfId="0" applyNumberFormat="1" applyFont="1" applyBorder="1"/>
    <xf numFmtId="0" fontId="14" fillId="0" borderId="25" xfId="0" applyFont="1" applyBorder="1"/>
    <xf numFmtId="0" fontId="14" fillId="2" borderId="25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26" xfId="0" applyFont="1" applyBorder="1"/>
    <xf numFmtId="0" fontId="14" fillId="0" borderId="27" xfId="0" applyFont="1" applyBorder="1"/>
    <xf numFmtId="0" fontId="14" fillId="0" borderId="11" xfId="0" applyFont="1" applyBorder="1"/>
    <xf numFmtId="0" fontId="14" fillId="0" borderId="28" xfId="0" applyFont="1" applyBorder="1"/>
    <xf numFmtId="165" fontId="14" fillId="0" borderId="29" xfId="0" applyNumberFormat="1" applyFont="1" applyBorder="1"/>
    <xf numFmtId="165" fontId="14" fillId="0" borderId="30" xfId="0" applyNumberFormat="1" applyFont="1" applyBorder="1"/>
    <xf numFmtId="0" fontId="14" fillId="0" borderId="4" xfId="0" applyFont="1" applyBorder="1"/>
    <xf numFmtId="165" fontId="14" fillId="0" borderId="5" xfId="0" applyNumberFormat="1" applyFont="1" applyBorder="1"/>
    <xf numFmtId="165" fontId="14" fillId="0" borderId="7" xfId="0" applyNumberFormat="1" applyFont="1" applyBorder="1"/>
    <xf numFmtId="0" fontId="14" fillId="0" borderId="0" xfId="0" applyFont="1" applyBorder="1"/>
    <xf numFmtId="165" fontId="14" fillId="0" borderId="0" xfId="0" applyNumberFormat="1" applyFont="1" applyBorder="1"/>
    <xf numFmtId="0" fontId="12" fillId="0" borderId="31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6" fontId="14" fillId="0" borderId="0" xfId="0" applyNumberFormat="1" applyFont="1" applyBorder="1"/>
    <xf numFmtId="0" fontId="14" fillId="0" borderId="0" xfId="0" applyNumberFormat="1" applyFont="1" applyBorder="1"/>
    <xf numFmtId="0" fontId="12" fillId="0" borderId="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14" xfId="0" applyFont="1" applyBorder="1"/>
    <xf numFmtId="165" fontId="12" fillId="0" borderId="33" xfId="0" applyNumberFormat="1" applyFont="1" applyBorder="1"/>
    <xf numFmtId="165" fontId="12" fillId="0" borderId="34" xfId="0" applyNumberFormat="1" applyFont="1" applyBorder="1"/>
    <xf numFmtId="165" fontId="14" fillId="0" borderId="35" xfId="0" applyNumberFormat="1" applyFont="1" applyBorder="1"/>
    <xf numFmtId="0" fontId="12" fillId="0" borderId="36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32" xfId="0" applyFont="1" applyBorder="1"/>
    <xf numFmtId="167" fontId="17" fillId="0" borderId="0" xfId="0" applyNumberFormat="1" applyFont="1" applyAlignment="1">
      <alignment horizontal="center"/>
    </xf>
    <xf numFmtId="165" fontId="12" fillId="2" borderId="38" xfId="0" applyNumberFormat="1" applyFont="1" applyFill="1" applyBorder="1"/>
    <xf numFmtId="165" fontId="12" fillId="0" borderId="38" xfId="0" applyNumberFormat="1" applyFont="1" applyBorder="1"/>
    <xf numFmtId="165" fontId="14" fillId="0" borderId="39" xfId="0" applyNumberFormat="1" applyFont="1" applyBorder="1"/>
    <xf numFmtId="165" fontId="14" fillId="0" borderId="40" xfId="0" applyNumberFormat="1" applyFont="1" applyBorder="1"/>
    <xf numFmtId="165" fontId="14" fillId="0" borderId="41" xfId="0" applyNumberFormat="1" applyFont="1" applyBorder="1"/>
    <xf numFmtId="0" fontId="14" fillId="0" borderId="42" xfId="0" applyFont="1" applyBorder="1" applyAlignment="1">
      <alignment vertical="center"/>
    </xf>
    <xf numFmtId="165" fontId="14" fillId="0" borderId="43" xfId="0" applyNumberFormat="1" applyFont="1" applyBorder="1" applyAlignment="1">
      <alignment vertical="center"/>
    </xf>
    <xf numFmtId="165" fontId="14" fillId="0" borderId="4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4" fillId="0" borderId="12" xfId="0" applyNumberFormat="1" applyFont="1" applyBorder="1"/>
    <xf numFmtId="165" fontId="14" fillId="0" borderId="40" xfId="0" applyNumberFormat="1" applyFont="1" applyBorder="1" applyAlignment="1">
      <alignment vertical="center"/>
    </xf>
    <xf numFmtId="165" fontId="14" fillId="0" borderId="29" xfId="0" applyNumberFormat="1" applyFont="1" applyBorder="1" applyAlignment="1">
      <alignment vertical="center"/>
    </xf>
    <xf numFmtId="165" fontId="14" fillId="0" borderId="13" xfId="0" applyNumberFormat="1" applyFont="1" applyBorder="1"/>
    <xf numFmtId="165" fontId="14" fillId="0" borderId="30" xfId="0" applyNumberFormat="1" applyFont="1" applyBorder="1" applyAlignment="1">
      <alignment vertical="center"/>
    </xf>
    <xf numFmtId="165" fontId="14" fillId="0" borderId="45" xfId="0" applyNumberFormat="1" applyFont="1" applyBorder="1"/>
    <xf numFmtId="0" fontId="0" fillId="0" borderId="0" xfId="0" applyFont="1"/>
    <xf numFmtId="165" fontId="14" fillId="0" borderId="9" xfId="0" applyNumberFormat="1" applyFont="1" applyBorder="1"/>
    <xf numFmtId="165" fontId="14" fillId="0" borderId="19" xfId="0" applyNumberFormat="1" applyFont="1" applyBorder="1"/>
    <xf numFmtId="0" fontId="14" fillId="0" borderId="46" xfId="0" applyFont="1" applyBorder="1"/>
    <xf numFmtId="165" fontId="14" fillId="0" borderId="47" xfId="0" applyNumberFormat="1" applyFont="1" applyBorder="1" applyAlignment="1">
      <alignment vertical="center"/>
    </xf>
    <xf numFmtId="165" fontId="14" fillId="0" borderId="48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0" fontId="18" fillId="0" borderId="0" xfId="0" applyFont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2676525</xdr:colOff>
      <xdr:row>0</xdr:row>
      <xdr:rowOff>0</xdr:rowOff>
    </xdr:from>
    <xdr:to>
      <xdr:col>3</xdr:col>
      <xdr:colOff>495300</xdr:colOff>
      <xdr:row>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676525" y="0"/>
          <a:ext cx="2724150" cy="10477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2219325</xdr:colOff>
      <xdr:row>162</xdr:row>
      <xdr:rowOff>19050</xdr:rowOff>
    </xdr:from>
    <xdr:to>
      <xdr:col>0</xdr:col>
      <xdr:colOff>2447925</xdr:colOff>
      <xdr:row>164</xdr:row>
      <xdr:rowOff>133350</xdr:rowOff>
    </xdr:to>
    <xdr:sp macro="" textlink="">
      <xdr:nvSpPr>
        <xdr:cNvPr id="2" name="Right Brace 1"/>
        <xdr:cNvSpPr/>
      </xdr:nvSpPr>
      <xdr:spPr>
        <a:xfrm>
          <a:off x="2219325" y="26812875"/>
          <a:ext cx="228600" cy="43815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0</xdr:col>
      <xdr:colOff>2562225</xdr:colOff>
      <xdr:row>162</xdr:row>
      <xdr:rowOff>9525</xdr:rowOff>
    </xdr:from>
    <xdr:ext cx="495300" cy="466725"/>
    <xdr:sp macro="" textlink="">
      <xdr:nvSpPr>
        <xdr:cNvPr id="4" name="Rectangle 3"/>
        <xdr:cNvSpPr/>
      </xdr:nvSpPr>
      <xdr:spPr>
        <a:xfrm>
          <a:off x="2562225" y="2680335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S1</a:t>
          </a:r>
        </a:p>
      </xdr:txBody>
    </xdr:sp>
    <xdr:clientData/>
  </xdr:oneCellAnchor>
  <xdr:twoCellAnchor>
    <xdr:from>
      <xdr:col>0</xdr:col>
      <xdr:colOff>2219325</xdr:colOff>
      <xdr:row>166</xdr:row>
      <xdr:rowOff>19050</xdr:rowOff>
    </xdr:from>
    <xdr:to>
      <xdr:col>0</xdr:col>
      <xdr:colOff>2447925</xdr:colOff>
      <xdr:row>168</xdr:row>
      <xdr:rowOff>133350</xdr:rowOff>
    </xdr:to>
    <xdr:sp macro="" textlink="">
      <xdr:nvSpPr>
        <xdr:cNvPr id="5" name="Right Brace 4"/>
        <xdr:cNvSpPr/>
      </xdr:nvSpPr>
      <xdr:spPr>
        <a:xfrm>
          <a:off x="2219325" y="27460575"/>
          <a:ext cx="228600" cy="43815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0</xdr:col>
      <xdr:colOff>2562225</xdr:colOff>
      <xdr:row>166</xdr:row>
      <xdr:rowOff>9525</xdr:rowOff>
    </xdr:from>
    <xdr:ext cx="495300" cy="466725"/>
    <xdr:sp macro="" textlink="">
      <xdr:nvSpPr>
        <xdr:cNvPr id="6" name="Rectangle 5"/>
        <xdr:cNvSpPr/>
      </xdr:nvSpPr>
      <xdr:spPr>
        <a:xfrm>
          <a:off x="2562225" y="2745105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8.57421875" style="0" customWidth="1"/>
    <col min="2" max="2" width="14.28125" style="0" customWidth="1"/>
    <col min="3" max="3" width="10.7109375" style="0" customWidth="1"/>
    <col min="4" max="4" width="13.57421875" style="0" customWidth="1"/>
    <col min="5" max="5" width="14.28125" style="0" bestFit="1" customWidth="1"/>
  </cols>
  <sheetData>
    <row r="1" spans="1:5" ht="11.85" customHeight="1">
      <c r="A1" s="17" t="s">
        <v>30</v>
      </c>
      <c r="E1" s="27" t="s">
        <v>29</v>
      </c>
    </row>
    <row r="2" spans="1:5" ht="11.85" customHeight="1">
      <c r="A2" s="17" t="s">
        <v>36</v>
      </c>
      <c r="E2" s="96">
        <v>44813</v>
      </c>
    </row>
    <row r="3" ht="11.85" customHeight="1">
      <c r="A3" s="17" t="s">
        <v>37</v>
      </c>
    </row>
    <row r="4" ht="11.85" customHeight="1">
      <c r="A4" s="26" t="s">
        <v>127</v>
      </c>
    </row>
    <row r="5" ht="11.85" customHeight="1">
      <c r="A5" s="17" t="s">
        <v>31</v>
      </c>
    </row>
    <row r="6" ht="11.85" customHeight="1">
      <c r="A6" s="17" t="s">
        <v>32</v>
      </c>
    </row>
    <row r="7" ht="12.95" customHeight="1"/>
    <row r="9" ht="12.75" customHeight="1">
      <c r="A9" s="5" t="s">
        <v>6</v>
      </c>
    </row>
    <row r="10" ht="12.75" customHeight="1">
      <c r="A10" s="3" t="s">
        <v>33</v>
      </c>
    </row>
    <row r="11" ht="12.75" customHeight="1">
      <c r="A11" s="4" t="s">
        <v>128</v>
      </c>
    </row>
    <row r="12" ht="12.75" customHeight="1">
      <c r="A12" s="4" t="s">
        <v>7</v>
      </c>
    </row>
    <row r="14" spans="1:4" ht="15.75">
      <c r="A14" s="120" t="s">
        <v>125</v>
      </c>
      <c r="B14" s="120"/>
      <c r="C14" s="120"/>
      <c r="D14" s="120"/>
    </row>
    <row r="16" ht="15.75" thickBot="1">
      <c r="A16" s="1" t="s">
        <v>18</v>
      </c>
    </row>
    <row r="17" spans="1:4" s="13" customFormat="1" ht="12.75" customHeight="1" thickBot="1">
      <c r="A17" s="30" t="s">
        <v>101</v>
      </c>
      <c r="B17" s="31" t="s">
        <v>102</v>
      </c>
      <c r="C17" s="32" t="s">
        <v>103</v>
      </c>
      <c r="D17" s="30" t="s">
        <v>92</v>
      </c>
    </row>
    <row r="18" spans="1:4" s="13" customFormat="1" ht="13.5" thickBot="1">
      <c r="A18" s="33" t="s">
        <v>3</v>
      </c>
      <c r="B18" s="34">
        <f>SUM(B19:B22)</f>
        <v>2963</v>
      </c>
      <c r="C18" s="35">
        <f>SUM(C19:C22)</f>
        <v>592.6</v>
      </c>
      <c r="D18" s="36">
        <f>SUM(D19:D22)</f>
        <v>790.1333333333334</v>
      </c>
    </row>
    <row r="19" spans="1:4" s="13" customFormat="1" ht="12.75">
      <c r="A19" s="37" t="s">
        <v>16</v>
      </c>
      <c r="B19" s="38">
        <v>743</v>
      </c>
      <c r="C19" s="38">
        <f>SUM(B19/5)</f>
        <v>148.6</v>
      </c>
      <c r="D19" s="39">
        <f>(B19-C19)/3</f>
        <v>198.13333333333333</v>
      </c>
    </row>
    <row r="20" spans="1:4" s="13" customFormat="1" ht="12.75">
      <c r="A20" s="40" t="s">
        <v>48</v>
      </c>
      <c r="B20" s="41">
        <v>740</v>
      </c>
      <c r="C20" s="41">
        <f>SUM(B20/5)</f>
        <v>148</v>
      </c>
      <c r="D20" s="42">
        <f>(B20-C20)/3</f>
        <v>197.33333333333334</v>
      </c>
    </row>
    <row r="21" spans="1:4" s="13" customFormat="1" ht="12.75">
      <c r="A21" s="40" t="s">
        <v>50</v>
      </c>
      <c r="B21" s="41">
        <v>740</v>
      </c>
      <c r="C21" s="51">
        <f>SUM(B21/5)</f>
        <v>148</v>
      </c>
      <c r="D21" s="42">
        <f>(B21-C21)/3</f>
        <v>197.33333333333334</v>
      </c>
    </row>
    <row r="22" spans="1:4" s="13" customFormat="1" ht="13.5" thickBot="1">
      <c r="A22" s="43" t="s">
        <v>49</v>
      </c>
      <c r="B22" s="44">
        <v>740</v>
      </c>
      <c r="C22" s="44">
        <f>SUM(B22/5)</f>
        <v>148</v>
      </c>
      <c r="D22" s="45">
        <f>(B22-C22)/3</f>
        <v>197.33333333333334</v>
      </c>
    </row>
    <row r="23" spans="1:4" s="13" customFormat="1" ht="14.25" thickBot="1" thickTop="1">
      <c r="A23" s="102" t="s">
        <v>51</v>
      </c>
      <c r="B23" s="103">
        <v>740</v>
      </c>
      <c r="C23" s="103">
        <f>SUM(B23/5)</f>
        <v>148</v>
      </c>
      <c r="D23" s="104">
        <f>(B23-C23)/3</f>
        <v>197.33333333333334</v>
      </c>
    </row>
    <row r="24" spans="1:4" s="13" customFormat="1" ht="13.5" thickBot="1">
      <c r="A24" s="48"/>
      <c r="B24" s="49"/>
      <c r="C24" s="49"/>
      <c r="D24" s="50"/>
    </row>
    <row r="25" spans="1:4" s="13" customFormat="1" ht="12.75" customHeight="1" thickBot="1">
      <c r="A25" s="30" t="s">
        <v>101</v>
      </c>
      <c r="B25" s="31" t="s">
        <v>102</v>
      </c>
      <c r="C25" s="32" t="s">
        <v>103</v>
      </c>
      <c r="D25" s="30" t="s">
        <v>92</v>
      </c>
    </row>
    <row r="26" spans="1:4" s="13" customFormat="1" ht="13.5" thickBot="1">
      <c r="A26" s="33" t="s">
        <v>4</v>
      </c>
      <c r="B26" s="34">
        <f>SUM(B27:B30)</f>
        <v>2963</v>
      </c>
      <c r="C26" s="35">
        <f>SUM(C27:C30)</f>
        <v>592.6</v>
      </c>
      <c r="D26" s="36">
        <f>SUM(D27:D30)</f>
        <v>790.1333333333334</v>
      </c>
    </row>
    <row r="27" spans="1:4" s="13" customFormat="1" ht="12.75">
      <c r="A27" s="37" t="s">
        <v>54</v>
      </c>
      <c r="B27" s="38">
        <v>743</v>
      </c>
      <c r="C27" s="38">
        <f>SUM(B27/5)</f>
        <v>148.6</v>
      </c>
      <c r="D27" s="39">
        <f>(B27-C27)/3</f>
        <v>198.13333333333333</v>
      </c>
    </row>
    <row r="28" spans="1:4" s="13" customFormat="1" ht="12.75">
      <c r="A28" s="40" t="s">
        <v>52</v>
      </c>
      <c r="B28" s="41">
        <v>740</v>
      </c>
      <c r="C28" s="41">
        <f>SUM(B28/5)</f>
        <v>148</v>
      </c>
      <c r="D28" s="42">
        <f>(B28-C28)/3</f>
        <v>197.33333333333334</v>
      </c>
    </row>
    <row r="29" spans="1:4" s="13" customFormat="1" ht="12.75">
      <c r="A29" s="40" t="s">
        <v>55</v>
      </c>
      <c r="B29" s="41">
        <v>740</v>
      </c>
      <c r="C29" s="51">
        <f>SUM(B29/5)</f>
        <v>148</v>
      </c>
      <c r="D29" s="42">
        <f>(B29-C29)/3</f>
        <v>197.33333333333334</v>
      </c>
    </row>
    <row r="30" spans="1:4" s="13" customFormat="1" ht="13.5" thickBot="1">
      <c r="A30" s="43" t="s">
        <v>53</v>
      </c>
      <c r="B30" s="44">
        <v>740</v>
      </c>
      <c r="C30" s="44">
        <f>SUM(B30/5)</f>
        <v>148</v>
      </c>
      <c r="D30" s="45">
        <f>(B30-C30)/3</f>
        <v>197.33333333333334</v>
      </c>
    </row>
    <row r="31" spans="1:4" s="13" customFormat="1" ht="14.25" thickBot="1" thickTop="1">
      <c r="A31" s="102" t="s">
        <v>56</v>
      </c>
      <c r="B31" s="103">
        <v>740</v>
      </c>
      <c r="C31" s="103">
        <f>SUM(B31/5)</f>
        <v>148</v>
      </c>
      <c r="D31" s="104">
        <f>(B31-C31)/3</f>
        <v>197.33333333333334</v>
      </c>
    </row>
    <row r="32" spans="1:4" s="13" customFormat="1" ht="13.5" thickBot="1">
      <c r="A32" s="48"/>
      <c r="B32" s="49"/>
      <c r="C32" s="49"/>
      <c r="D32" s="50"/>
    </row>
    <row r="33" spans="1:4" s="13" customFormat="1" ht="12.75" customHeight="1" thickBot="1">
      <c r="A33" s="30" t="s">
        <v>101</v>
      </c>
      <c r="B33" s="31" t="s">
        <v>102</v>
      </c>
      <c r="C33" s="32" t="s">
        <v>103</v>
      </c>
      <c r="D33" s="30" t="s">
        <v>92</v>
      </c>
    </row>
    <row r="34" spans="1:4" s="13" customFormat="1" ht="13.5" thickBot="1">
      <c r="A34" s="52" t="s">
        <v>5</v>
      </c>
      <c r="B34" s="34">
        <f>SUM(B35:B38)</f>
        <v>2963</v>
      </c>
      <c r="C34" s="35">
        <f>SUM(C35:C38)</f>
        <v>592.6</v>
      </c>
      <c r="D34" s="36">
        <f>SUM(D35:D38)</f>
        <v>790.1333333333334</v>
      </c>
    </row>
    <row r="35" spans="1:4" s="13" customFormat="1" ht="12.75">
      <c r="A35" s="37" t="s">
        <v>46</v>
      </c>
      <c r="B35" s="38">
        <v>743</v>
      </c>
      <c r="C35" s="38">
        <f>SUM(B35/5)</f>
        <v>148.6</v>
      </c>
      <c r="D35" s="39">
        <f>(B35-C35)/3</f>
        <v>198.13333333333333</v>
      </c>
    </row>
    <row r="36" spans="1:4" s="13" customFormat="1" ht="12.75">
      <c r="A36" s="40" t="s">
        <v>57</v>
      </c>
      <c r="B36" s="41">
        <v>740</v>
      </c>
      <c r="C36" s="41">
        <f>SUM(B36/5)</f>
        <v>148</v>
      </c>
      <c r="D36" s="42">
        <f>(B36-C36)/3</f>
        <v>197.33333333333334</v>
      </c>
    </row>
    <row r="37" spans="1:4" s="13" customFormat="1" ht="12.75">
      <c r="A37" s="40" t="s">
        <v>59</v>
      </c>
      <c r="B37" s="41">
        <v>740</v>
      </c>
      <c r="C37" s="51">
        <f>SUM(B37/5)</f>
        <v>148</v>
      </c>
      <c r="D37" s="42">
        <f>(B37-C37)/3</f>
        <v>197.33333333333334</v>
      </c>
    </row>
    <row r="38" spans="1:4" s="13" customFormat="1" ht="13.5" thickBot="1">
      <c r="A38" s="53" t="s">
        <v>58</v>
      </c>
      <c r="B38" s="44">
        <v>740</v>
      </c>
      <c r="C38" s="44">
        <f>SUM(B38/5)</f>
        <v>148</v>
      </c>
      <c r="D38" s="45">
        <f>(B38-C38)/3</f>
        <v>197.33333333333334</v>
      </c>
    </row>
    <row r="39" spans="1:4" s="13" customFormat="1" ht="14.25" thickBot="1" thickTop="1">
      <c r="A39" s="102" t="s">
        <v>60</v>
      </c>
      <c r="B39" s="103">
        <v>740</v>
      </c>
      <c r="C39" s="103">
        <f>SUM(B39/5)</f>
        <v>148</v>
      </c>
      <c r="D39" s="104">
        <f>(B39-C39)/3</f>
        <v>197.33333333333334</v>
      </c>
    </row>
    <row r="40" spans="1:4" s="13" customFormat="1" ht="13.5" thickBot="1">
      <c r="A40" s="15"/>
      <c r="B40" s="29"/>
      <c r="C40" s="28"/>
      <c r="D40" s="28"/>
    </row>
    <row r="41" spans="1:4" s="13" customFormat="1" ht="12.75" customHeight="1" thickBot="1">
      <c r="A41" s="30" t="s">
        <v>101</v>
      </c>
      <c r="B41" s="31" t="s">
        <v>102</v>
      </c>
      <c r="C41" s="32" t="s">
        <v>103</v>
      </c>
      <c r="D41" s="30" t="s">
        <v>92</v>
      </c>
    </row>
    <row r="42" spans="1:4" s="13" customFormat="1" ht="13.5" thickBot="1">
      <c r="A42" s="54" t="s">
        <v>10</v>
      </c>
      <c r="B42" s="97">
        <f>SUM(B43:B46)</f>
        <v>2963</v>
      </c>
      <c r="C42" s="35">
        <f>SUM(C43:C46)</f>
        <v>592.6</v>
      </c>
      <c r="D42" s="55">
        <f>SUM(D43:D46)</f>
        <v>790.1333333333334</v>
      </c>
    </row>
    <row r="43" spans="1:4" s="13" customFormat="1" ht="12.75">
      <c r="A43" s="56" t="s">
        <v>61</v>
      </c>
      <c r="B43" s="38">
        <v>743</v>
      </c>
      <c r="C43" s="38">
        <f>SUM(B43/5)</f>
        <v>148.6</v>
      </c>
      <c r="D43" s="39">
        <f>(B43-C43)/3</f>
        <v>198.13333333333333</v>
      </c>
    </row>
    <row r="44" spans="1:4" s="13" customFormat="1" ht="12.75">
      <c r="A44" s="58" t="s">
        <v>48</v>
      </c>
      <c r="B44" s="41">
        <v>740</v>
      </c>
      <c r="C44" s="41">
        <f>SUM(B44/5)</f>
        <v>148</v>
      </c>
      <c r="D44" s="42">
        <f>(B44-C44)/3</f>
        <v>197.33333333333334</v>
      </c>
    </row>
    <row r="45" spans="1:4" s="13" customFormat="1" ht="12.75">
      <c r="A45" s="58" t="s">
        <v>51</v>
      </c>
      <c r="B45" s="41">
        <v>740</v>
      </c>
      <c r="C45" s="51">
        <f>SUM(B45/5)</f>
        <v>148</v>
      </c>
      <c r="D45" s="42">
        <f>(B45-C45)/3</f>
        <v>197.33333333333334</v>
      </c>
    </row>
    <row r="46" spans="1:4" s="13" customFormat="1" ht="13.5" thickBot="1">
      <c r="A46" s="59" t="s">
        <v>49</v>
      </c>
      <c r="B46" s="44">
        <v>740</v>
      </c>
      <c r="C46" s="44">
        <f>SUM(B46/5)</f>
        <v>148</v>
      </c>
      <c r="D46" s="45">
        <f>(B46-C46)/3</f>
        <v>197.33333333333334</v>
      </c>
    </row>
    <row r="47" spans="1:4" s="13" customFormat="1" ht="14.25" thickBot="1" thickTop="1">
      <c r="A47" s="62" t="s">
        <v>16</v>
      </c>
      <c r="B47" s="46">
        <v>743</v>
      </c>
      <c r="C47" s="46">
        <f>SUM(B47/5)</f>
        <v>148.6</v>
      </c>
      <c r="D47" s="47">
        <f>(B47-C47)/3</f>
        <v>198.13333333333333</v>
      </c>
    </row>
    <row r="48" spans="1:4" s="13" customFormat="1" ht="13.5" thickBot="1">
      <c r="A48" s="63" t="s">
        <v>89</v>
      </c>
      <c r="B48" s="34">
        <f>SUM(B43:B47)</f>
        <v>3706</v>
      </c>
      <c r="C48" s="34">
        <f>SUM(C43:C47)</f>
        <v>741.2</v>
      </c>
      <c r="D48" s="55">
        <f>SUM(D43:D47)</f>
        <v>988.2666666666668</v>
      </c>
    </row>
    <row r="49" spans="1:4" s="13" customFormat="1" ht="13.5" thickBot="1">
      <c r="A49" s="64"/>
      <c r="B49" s="65"/>
      <c r="C49" s="65"/>
      <c r="D49" s="65"/>
    </row>
    <row r="50" spans="1:4" s="13" customFormat="1" ht="12.75" customHeight="1" thickBot="1">
      <c r="A50" s="30" t="s">
        <v>101</v>
      </c>
      <c r="B50" s="31" t="s">
        <v>102</v>
      </c>
      <c r="C50" s="32" t="s">
        <v>103</v>
      </c>
      <c r="D50" s="30" t="s">
        <v>92</v>
      </c>
    </row>
    <row r="51" spans="1:4" s="13" customFormat="1" ht="13.5" thickBot="1">
      <c r="A51" s="54" t="s">
        <v>15</v>
      </c>
      <c r="B51" s="97">
        <f>SUM(B52:B55)</f>
        <v>2963</v>
      </c>
      <c r="C51" s="35">
        <f>SUM(C52:C55)</f>
        <v>592.6</v>
      </c>
      <c r="D51" s="55">
        <f>SUM(D52:D55)</f>
        <v>790.1333333333334</v>
      </c>
    </row>
    <row r="52" spans="1:7" s="13" customFormat="1" ht="12.75">
      <c r="A52" s="58" t="s">
        <v>63</v>
      </c>
      <c r="B52" s="38">
        <v>743</v>
      </c>
      <c r="C52" s="38">
        <f>SUM(B52/5)</f>
        <v>148.6</v>
      </c>
      <c r="D52" s="39">
        <f>(B52-C52)/3</f>
        <v>198.13333333333333</v>
      </c>
      <c r="E52"/>
      <c r="F52"/>
      <c r="G52"/>
    </row>
    <row r="53" spans="1:4" s="13" customFormat="1" ht="12.75">
      <c r="A53" s="58" t="s">
        <v>64</v>
      </c>
      <c r="B53" s="41">
        <v>740</v>
      </c>
      <c r="C53" s="41">
        <f>SUM(B53/5)</f>
        <v>148</v>
      </c>
      <c r="D53" s="42">
        <f>(B53-C53)/3</f>
        <v>197.33333333333334</v>
      </c>
    </row>
    <row r="54" spans="1:7" ht="12.75">
      <c r="A54" s="66" t="s">
        <v>52</v>
      </c>
      <c r="B54" s="41">
        <v>740</v>
      </c>
      <c r="C54" s="51">
        <f>SUM(B54/5)</f>
        <v>148</v>
      </c>
      <c r="D54" s="42">
        <f>(B54-C54)/3</f>
        <v>197.33333333333334</v>
      </c>
      <c r="E54" s="13"/>
      <c r="F54" s="13"/>
      <c r="G54" s="13"/>
    </row>
    <row r="55" spans="1:4" s="13" customFormat="1" ht="13.5" thickBot="1">
      <c r="A55" s="59" t="s">
        <v>62</v>
      </c>
      <c r="B55" s="44">
        <v>740</v>
      </c>
      <c r="C55" s="44">
        <f>SUM(B55/5)</f>
        <v>148</v>
      </c>
      <c r="D55" s="45">
        <f>(B55-C55)/3</f>
        <v>197.33333333333334</v>
      </c>
    </row>
    <row r="56" spans="1:4" s="13" customFormat="1" ht="14.25" thickBot="1" thickTop="1">
      <c r="A56" s="62" t="s">
        <v>54</v>
      </c>
      <c r="B56" s="46">
        <v>743</v>
      </c>
      <c r="C56" s="46">
        <f>SUM(B56/5)</f>
        <v>148.6</v>
      </c>
      <c r="D56" s="47">
        <f>(B56-C56)/3</f>
        <v>198.13333333333333</v>
      </c>
    </row>
    <row r="57" spans="1:4" s="13" customFormat="1" ht="13.5" thickBot="1">
      <c r="A57" s="63" t="s">
        <v>90</v>
      </c>
      <c r="B57" s="34">
        <f>SUM(B52:B56)</f>
        <v>3706</v>
      </c>
      <c r="C57" s="34">
        <f>SUM(C52:C56)</f>
        <v>741.2</v>
      </c>
      <c r="D57" s="55">
        <f>SUM(D52:D56)</f>
        <v>988.2666666666668</v>
      </c>
    </row>
    <row r="58" spans="1:4" s="13" customFormat="1" ht="12.75">
      <c r="A58" s="21"/>
      <c r="B58" s="21"/>
      <c r="C58" s="21"/>
      <c r="D58" s="21"/>
    </row>
    <row r="59" spans="1:4" s="13" customFormat="1" ht="12.75">
      <c r="A59" s="21"/>
      <c r="B59" s="21"/>
      <c r="C59" s="21"/>
      <c r="D59" s="21"/>
    </row>
    <row r="60" spans="1:4" s="13" customFormat="1" ht="12.75">
      <c r="A60" s="21"/>
      <c r="B60" s="21"/>
      <c r="C60" s="21"/>
      <c r="D60" s="21"/>
    </row>
    <row r="61" spans="1:4" s="13" customFormat="1" ht="12.75">
      <c r="A61" s="21"/>
      <c r="B61" s="21"/>
      <c r="C61" s="21"/>
      <c r="D61" s="21"/>
    </row>
    <row r="62" spans="1:4" s="13" customFormat="1" ht="12.75">
      <c r="A62" s="21"/>
      <c r="B62" s="21"/>
      <c r="C62" s="21"/>
      <c r="D62" s="21"/>
    </row>
    <row r="63" spans="1:4" s="13" customFormat="1" ht="12.75">
      <c r="A63" s="21"/>
      <c r="B63" s="21"/>
      <c r="C63" s="21"/>
      <c r="D63" s="21"/>
    </row>
    <row r="64" spans="1:4" s="13" customFormat="1" ht="13.5" thickBot="1">
      <c r="A64" s="21"/>
      <c r="B64" s="21"/>
      <c r="C64" s="21"/>
      <c r="D64" s="21"/>
    </row>
    <row r="65" spans="1:4" s="13" customFormat="1" ht="12.75" customHeight="1" thickBot="1">
      <c r="A65" s="30" t="s">
        <v>101</v>
      </c>
      <c r="B65" s="31" t="s">
        <v>102</v>
      </c>
      <c r="C65" s="32" t="s">
        <v>103</v>
      </c>
      <c r="D65" s="30" t="s">
        <v>92</v>
      </c>
    </row>
    <row r="66" spans="1:4" s="13" customFormat="1" ht="13.5" thickBot="1">
      <c r="A66" s="54" t="s">
        <v>17</v>
      </c>
      <c r="B66" s="97">
        <f>SUM(B67:B70)</f>
        <v>2963</v>
      </c>
      <c r="C66" s="35">
        <f>SUM(C67:C71)</f>
        <v>740.6</v>
      </c>
      <c r="D66" s="55">
        <f>SUM(D67:D71)</f>
        <v>987.4666666666668</v>
      </c>
    </row>
    <row r="67" spans="1:4" s="13" customFormat="1" ht="12.75">
      <c r="A67" s="58" t="s">
        <v>66</v>
      </c>
      <c r="B67" s="38">
        <v>743</v>
      </c>
      <c r="C67" s="38">
        <f aca="true" t="shared" si="0" ref="C67:C72">SUM(B67/5)</f>
        <v>148.6</v>
      </c>
      <c r="D67" s="39">
        <f aca="true" t="shared" si="1" ref="D67:D72">(B67-C67)/3</f>
        <v>198.13333333333333</v>
      </c>
    </row>
    <row r="68" spans="1:4" s="13" customFormat="1" ht="12.75">
      <c r="A68" s="58" t="s">
        <v>67</v>
      </c>
      <c r="B68" s="41">
        <v>740</v>
      </c>
      <c r="C68" s="41">
        <f t="shared" si="0"/>
        <v>148</v>
      </c>
      <c r="D68" s="42">
        <f t="shared" si="1"/>
        <v>197.33333333333334</v>
      </c>
    </row>
    <row r="69" spans="1:4" s="13" customFormat="1" ht="13.5" thickBot="1">
      <c r="A69" s="59" t="s">
        <v>65</v>
      </c>
      <c r="B69" s="44">
        <v>740</v>
      </c>
      <c r="C69" s="44">
        <f t="shared" si="0"/>
        <v>148</v>
      </c>
      <c r="D69" s="45">
        <f t="shared" si="1"/>
        <v>197.33333333333334</v>
      </c>
    </row>
    <row r="70" spans="1:4" s="13" customFormat="1" ht="14.25" thickBot="1" thickTop="1">
      <c r="A70" s="115" t="s">
        <v>57</v>
      </c>
      <c r="B70" s="116">
        <v>740</v>
      </c>
      <c r="C70" s="116">
        <f t="shared" si="0"/>
        <v>148</v>
      </c>
      <c r="D70" s="117">
        <f t="shared" si="1"/>
        <v>197.33333333333334</v>
      </c>
    </row>
    <row r="71" spans="1:4" s="13" customFormat="1" ht="14.25" thickBot="1" thickTop="1">
      <c r="A71" s="115" t="s">
        <v>117</v>
      </c>
      <c r="B71" s="116">
        <v>740</v>
      </c>
      <c r="C71" s="116">
        <f t="shared" si="0"/>
        <v>148</v>
      </c>
      <c r="D71" s="117">
        <f t="shared" si="1"/>
        <v>197.33333333333334</v>
      </c>
    </row>
    <row r="72" spans="1:4" s="13" customFormat="1" ht="14.25" thickBot="1" thickTop="1">
      <c r="A72" s="62" t="s">
        <v>46</v>
      </c>
      <c r="B72" s="46">
        <v>743</v>
      </c>
      <c r="C72" s="46">
        <f t="shared" si="0"/>
        <v>148.6</v>
      </c>
      <c r="D72" s="47">
        <f t="shared" si="1"/>
        <v>198.13333333333333</v>
      </c>
    </row>
    <row r="73" spans="1:4" s="13" customFormat="1" ht="13.5" thickBot="1">
      <c r="A73" s="63" t="s">
        <v>91</v>
      </c>
      <c r="B73" s="118">
        <f>SUM(B67+B68+B69+B70+B72)</f>
        <v>3706</v>
      </c>
      <c r="C73" s="34">
        <f>SUM(C67:C72)</f>
        <v>889.2</v>
      </c>
      <c r="D73" s="55">
        <f>SUM(D67:D72)</f>
        <v>1185.6000000000001</v>
      </c>
    </row>
    <row r="74" spans="1:4" s="13" customFormat="1" ht="13.5" thickBot="1">
      <c r="A74" s="64"/>
      <c r="B74" s="65"/>
      <c r="C74" s="65"/>
      <c r="D74" s="65"/>
    </row>
    <row r="75" spans="1:4" s="13" customFormat="1" ht="12.75" customHeight="1" thickBot="1">
      <c r="A75" s="30" t="s">
        <v>101</v>
      </c>
      <c r="B75" s="31" t="s">
        <v>102</v>
      </c>
      <c r="C75" s="32" t="s">
        <v>103</v>
      </c>
      <c r="D75" s="30" t="s">
        <v>92</v>
      </c>
    </row>
    <row r="76" spans="1:4" s="13" customFormat="1" ht="13.5" thickBot="1">
      <c r="A76" s="54" t="s">
        <v>0</v>
      </c>
      <c r="B76" s="98">
        <f>SUM(B77:B80)</f>
        <v>2963</v>
      </c>
      <c r="C76" s="35">
        <f>SUM(C77:C80)</f>
        <v>592.6</v>
      </c>
      <c r="D76" s="55">
        <f>SUM(D77:D80)</f>
        <v>790.1333333333334</v>
      </c>
    </row>
    <row r="77" spans="1:4" s="13" customFormat="1" ht="12.75">
      <c r="A77" s="67" t="s">
        <v>39</v>
      </c>
      <c r="B77" s="41">
        <v>740</v>
      </c>
      <c r="C77" s="41">
        <f>SUM(B77/5)</f>
        <v>148</v>
      </c>
      <c r="D77" s="42">
        <f>(B77-C77)/3</f>
        <v>197.33333333333334</v>
      </c>
    </row>
    <row r="78" spans="1:4" s="13" customFormat="1" ht="12.75">
      <c r="A78" s="68" t="s">
        <v>16</v>
      </c>
      <c r="B78" s="41">
        <v>743</v>
      </c>
      <c r="C78" s="41">
        <f>SUM(B78/5)</f>
        <v>148.6</v>
      </c>
      <c r="D78" s="42">
        <f>(B78-C78)/3</f>
        <v>198.13333333333333</v>
      </c>
    </row>
    <row r="79" spans="1:4" s="13" customFormat="1" ht="12.75">
      <c r="A79" s="68" t="s">
        <v>40</v>
      </c>
      <c r="B79" s="106">
        <v>740</v>
      </c>
      <c r="C79" s="106">
        <f>SUM(B79/5)</f>
        <v>148</v>
      </c>
      <c r="D79" s="109">
        <f>(B79-C79)/3</f>
        <v>197.33333333333334</v>
      </c>
    </row>
    <row r="80" spans="1:4" s="13" customFormat="1" ht="13.5" thickBot="1">
      <c r="A80" s="69" t="s">
        <v>38</v>
      </c>
      <c r="B80" s="107">
        <v>740</v>
      </c>
      <c r="C80" s="108">
        <f>SUM(B80/5)</f>
        <v>148</v>
      </c>
      <c r="D80" s="110">
        <f>(B80-C80)/3</f>
        <v>197.33333333333334</v>
      </c>
    </row>
    <row r="81" spans="1:4" s="13" customFormat="1" ht="13.5" thickBot="1">
      <c r="A81" s="72" t="s">
        <v>41</v>
      </c>
      <c r="B81" s="101">
        <v>740</v>
      </c>
      <c r="C81" s="73">
        <f>SUM(B81/5)</f>
        <v>148</v>
      </c>
      <c r="D81" s="74">
        <f>(B81-C81)/3</f>
        <v>197.33333333333334</v>
      </c>
    </row>
    <row r="82" spans="1:4" s="13" customFormat="1" ht="13.5" thickBot="1">
      <c r="A82" s="75"/>
      <c r="B82" s="76"/>
      <c r="C82" s="76"/>
      <c r="D82" s="76"/>
    </row>
    <row r="83" spans="1:4" s="13" customFormat="1" ht="12.75" customHeight="1" thickBot="1">
      <c r="A83" s="30" t="s">
        <v>101</v>
      </c>
      <c r="B83" s="31" t="s">
        <v>102</v>
      </c>
      <c r="C83" s="32" t="s">
        <v>103</v>
      </c>
      <c r="D83" s="30" t="s">
        <v>92</v>
      </c>
    </row>
    <row r="84" spans="1:4" s="13" customFormat="1" ht="13.5" thickBot="1">
      <c r="A84" s="54" t="s">
        <v>1</v>
      </c>
      <c r="B84" s="98">
        <f>SUM(B85:B88)</f>
        <v>2963</v>
      </c>
      <c r="C84" s="35">
        <f>SUM(C85:C88)</f>
        <v>592.6</v>
      </c>
      <c r="D84" s="55">
        <f>SUM(D85:D88)</f>
        <v>790.1333333333334</v>
      </c>
    </row>
    <row r="85" spans="1:4" s="13" customFormat="1" ht="12.75">
      <c r="A85" s="67" t="s">
        <v>116</v>
      </c>
      <c r="B85" s="41">
        <v>740</v>
      </c>
      <c r="C85" s="41">
        <f>SUM(B85/5)</f>
        <v>148</v>
      </c>
      <c r="D85" s="42">
        <f>(B85-C85)/3</f>
        <v>197.33333333333334</v>
      </c>
    </row>
    <row r="86" spans="1:4" s="13" customFormat="1" ht="12.75">
      <c r="A86" s="68" t="s">
        <v>54</v>
      </c>
      <c r="B86" s="41">
        <v>743</v>
      </c>
      <c r="C86" s="41">
        <f>SUM(B86/5)</f>
        <v>148.6</v>
      </c>
      <c r="D86" s="42">
        <f>(B86-C86)/3</f>
        <v>198.13333333333333</v>
      </c>
    </row>
    <row r="87" spans="1:4" s="13" customFormat="1" ht="12.75">
      <c r="A87" s="68" t="s">
        <v>43</v>
      </c>
      <c r="B87" s="106">
        <v>740</v>
      </c>
      <c r="C87" s="106">
        <f>SUM(B87/5)</f>
        <v>148</v>
      </c>
      <c r="D87" s="109">
        <f>(B87-C87)/3</f>
        <v>197.33333333333334</v>
      </c>
    </row>
    <row r="88" spans="1:4" s="13" customFormat="1" ht="13.5" thickBot="1">
      <c r="A88" s="69" t="s">
        <v>42</v>
      </c>
      <c r="B88" s="107">
        <v>740</v>
      </c>
      <c r="C88" s="108">
        <f>SUM(B88/5)</f>
        <v>148</v>
      </c>
      <c r="D88" s="110">
        <f>(B88-C88)/3</f>
        <v>197.33333333333334</v>
      </c>
    </row>
    <row r="89" spans="1:4" s="13" customFormat="1" ht="13.5" thickBot="1">
      <c r="A89" s="75"/>
      <c r="B89" s="76"/>
      <c r="C89" s="76"/>
      <c r="D89" s="76"/>
    </row>
    <row r="90" spans="1:4" s="13" customFormat="1" ht="12.75" customHeight="1" thickBot="1">
      <c r="A90" s="30" t="s">
        <v>101</v>
      </c>
      <c r="B90" s="31" t="s">
        <v>102</v>
      </c>
      <c r="C90" s="32" t="s">
        <v>103</v>
      </c>
      <c r="D90" s="30" t="s">
        <v>92</v>
      </c>
    </row>
    <row r="91" spans="1:4" s="13" customFormat="1" ht="13.5" thickBot="1">
      <c r="A91" s="54" t="s">
        <v>2</v>
      </c>
      <c r="B91" s="98">
        <f>SUM(B92:B95)</f>
        <v>2963</v>
      </c>
      <c r="C91" s="35">
        <f>SUM(C92:C95)</f>
        <v>592.6</v>
      </c>
      <c r="D91" s="55">
        <f>SUM(D92:D95)</f>
        <v>790.1333333333334</v>
      </c>
    </row>
    <row r="92" spans="1:4" s="13" customFormat="1" ht="12.75">
      <c r="A92" s="67" t="s">
        <v>45</v>
      </c>
      <c r="B92" s="41">
        <v>740</v>
      </c>
      <c r="C92" s="41">
        <f>SUM(B92/5)</f>
        <v>148</v>
      </c>
      <c r="D92" s="42">
        <f>(B92-C92)/3</f>
        <v>197.33333333333334</v>
      </c>
    </row>
    <row r="93" spans="1:4" s="13" customFormat="1" ht="12.75">
      <c r="A93" s="68" t="s">
        <v>46</v>
      </c>
      <c r="B93" s="41">
        <v>743</v>
      </c>
      <c r="C93" s="41">
        <f>SUM(B93/5)</f>
        <v>148.6</v>
      </c>
      <c r="D93" s="42">
        <f>(B93-C93)/3</f>
        <v>198.13333333333333</v>
      </c>
    </row>
    <row r="94" spans="1:4" s="13" customFormat="1" ht="12.75">
      <c r="A94" s="68" t="s">
        <v>47</v>
      </c>
      <c r="B94" s="106">
        <v>740</v>
      </c>
      <c r="C94" s="106">
        <f>SUM(B94/5)</f>
        <v>148</v>
      </c>
      <c r="D94" s="109">
        <f>(B94-C94)/3</f>
        <v>197.33333333333334</v>
      </c>
    </row>
    <row r="95" spans="1:4" s="13" customFormat="1" ht="13.5" thickBot="1">
      <c r="A95" s="69" t="s">
        <v>44</v>
      </c>
      <c r="B95" s="107">
        <v>740</v>
      </c>
      <c r="C95" s="108">
        <f>SUM(B95/5)</f>
        <v>148</v>
      </c>
      <c r="D95" s="110">
        <f>(B95-C95)/3</f>
        <v>197.33333333333334</v>
      </c>
    </row>
    <row r="96" spans="1:4" s="13" customFormat="1" ht="13.5" thickBot="1">
      <c r="A96" s="75"/>
      <c r="B96" s="76"/>
      <c r="C96" s="76"/>
      <c r="D96" s="76"/>
    </row>
    <row r="97" spans="1:4" s="13" customFormat="1" ht="12.75" customHeight="1" thickBot="1">
      <c r="A97" s="30" t="s">
        <v>101</v>
      </c>
      <c r="B97" s="31" t="s">
        <v>102</v>
      </c>
      <c r="C97" s="32" t="s">
        <v>103</v>
      </c>
      <c r="D97" s="30" t="s">
        <v>92</v>
      </c>
    </row>
    <row r="98" spans="1:4" s="13" customFormat="1" ht="13.5" thickBot="1">
      <c r="A98" s="77" t="s">
        <v>19</v>
      </c>
      <c r="B98" s="98">
        <f>SUM(B99:B102)</f>
        <v>3599</v>
      </c>
      <c r="C98" s="35">
        <f>SUM(C99:C102)</f>
        <v>719.8</v>
      </c>
      <c r="D98" s="55">
        <f>SUM(D99:D102)</f>
        <v>959.7333333333333</v>
      </c>
    </row>
    <row r="99" spans="1:9" s="13" customFormat="1" ht="12.75">
      <c r="A99" s="78" t="s">
        <v>78</v>
      </c>
      <c r="B99" s="99">
        <v>900</v>
      </c>
      <c r="C99" s="38">
        <f>SUM(B99/5)</f>
        <v>180</v>
      </c>
      <c r="D99" s="57">
        <f>(B99-C99)/3</f>
        <v>240</v>
      </c>
      <c r="H99" s="112"/>
      <c r="I99" s="112"/>
    </row>
    <row r="100" spans="1:4" s="13" customFormat="1" ht="12.75">
      <c r="A100" s="79" t="s">
        <v>79</v>
      </c>
      <c r="B100" s="99">
        <v>900</v>
      </c>
      <c r="C100" s="41">
        <f aca="true" t="shared" si="2" ref="C100:C101">SUM(B100/5)</f>
        <v>180</v>
      </c>
      <c r="D100" s="57">
        <f>(B100-C100)/3</f>
        <v>240</v>
      </c>
    </row>
    <row r="101" spans="1:4" s="13" customFormat="1" ht="12.75">
      <c r="A101" s="79" t="s">
        <v>80</v>
      </c>
      <c r="B101" s="99">
        <v>900</v>
      </c>
      <c r="C101" s="51">
        <f t="shared" si="2"/>
        <v>180</v>
      </c>
      <c r="D101" s="57">
        <f>(B101-C101)/3</f>
        <v>240</v>
      </c>
    </row>
    <row r="102" spans="1:4" s="13" customFormat="1" ht="13.5" thickBot="1">
      <c r="A102" s="80" t="s">
        <v>81</v>
      </c>
      <c r="B102" s="70">
        <v>899</v>
      </c>
      <c r="C102" s="70">
        <f>SUM(B102/5)</f>
        <v>179.8</v>
      </c>
      <c r="D102" s="71">
        <f>(B102-C102)/3</f>
        <v>239.73333333333335</v>
      </c>
    </row>
    <row r="103" spans="1:4" s="13" customFormat="1" ht="13.5" thickBot="1">
      <c r="A103" s="81"/>
      <c r="B103" s="82"/>
      <c r="C103" s="83"/>
      <c r="D103" s="82"/>
    </row>
    <row r="104" spans="1:4" s="13" customFormat="1" ht="12.75" customHeight="1" thickBot="1">
      <c r="A104" s="30" t="s">
        <v>101</v>
      </c>
      <c r="B104" s="31" t="s">
        <v>102</v>
      </c>
      <c r="C104" s="32" t="s">
        <v>103</v>
      </c>
      <c r="D104" s="30" t="s">
        <v>92</v>
      </c>
    </row>
    <row r="105" spans="1:4" s="13" customFormat="1" ht="13.5" thickBot="1">
      <c r="A105" s="84" t="s">
        <v>20</v>
      </c>
      <c r="B105" s="98">
        <f>SUM(B106:B109)</f>
        <v>3599</v>
      </c>
      <c r="C105" s="35">
        <f>SUM(C106:C109)</f>
        <v>719.8</v>
      </c>
      <c r="D105" s="55">
        <f>SUM(D106:D109)</f>
        <v>959.7333333333333</v>
      </c>
    </row>
    <row r="106" spans="1:4" s="13" customFormat="1" ht="12.75">
      <c r="A106" s="85" t="s">
        <v>82</v>
      </c>
      <c r="B106" s="99">
        <v>953</v>
      </c>
      <c r="C106" s="38">
        <f>SUM(B106/5)</f>
        <v>190.6</v>
      </c>
      <c r="D106" s="57">
        <f>(B106-C106)/3</f>
        <v>254.13333333333333</v>
      </c>
    </row>
    <row r="107" spans="1:4" s="13" customFormat="1" ht="12.75">
      <c r="A107" s="86" t="s">
        <v>83</v>
      </c>
      <c r="B107" s="99">
        <v>953</v>
      </c>
      <c r="C107" s="41">
        <f aca="true" t="shared" si="3" ref="C107:C108">SUM(B107/5)</f>
        <v>190.6</v>
      </c>
      <c r="D107" s="57">
        <f>(B107-C107)/3</f>
        <v>254.13333333333333</v>
      </c>
    </row>
    <row r="108" spans="1:4" s="13" customFormat="1" ht="12.75">
      <c r="A108" s="86" t="s">
        <v>84</v>
      </c>
      <c r="B108" s="99">
        <v>953</v>
      </c>
      <c r="C108" s="51">
        <f t="shared" si="3"/>
        <v>190.6</v>
      </c>
      <c r="D108" s="57">
        <f>(B108-C108)/3</f>
        <v>254.13333333333333</v>
      </c>
    </row>
    <row r="109" spans="1:4" s="13" customFormat="1" ht="13.5" thickBot="1">
      <c r="A109" s="87" t="s">
        <v>24</v>
      </c>
      <c r="B109" s="100">
        <v>740</v>
      </c>
      <c r="C109" s="70">
        <f>SUM(B109/5)</f>
        <v>148</v>
      </c>
      <c r="D109" s="71">
        <f>(B109-C109)/3</f>
        <v>197.33333333333334</v>
      </c>
    </row>
    <row r="110" spans="1:4" s="13" customFormat="1" ht="13.5" thickBot="1">
      <c r="A110" s="88"/>
      <c r="B110" s="82"/>
      <c r="C110" s="83"/>
      <c r="D110" s="82"/>
    </row>
    <row r="111" spans="1:4" s="13" customFormat="1" ht="12.75" customHeight="1" thickBot="1">
      <c r="A111" s="30" t="s">
        <v>101</v>
      </c>
      <c r="B111" s="31" t="s">
        <v>102</v>
      </c>
      <c r="C111" s="32" t="s">
        <v>103</v>
      </c>
      <c r="D111" s="30" t="s">
        <v>92</v>
      </c>
    </row>
    <row r="112" spans="1:4" s="13" customFormat="1" ht="13.5" thickBot="1">
      <c r="A112" s="84" t="s">
        <v>21</v>
      </c>
      <c r="B112" s="98">
        <f>SUM(B113:B116)</f>
        <v>3599</v>
      </c>
      <c r="C112" s="35">
        <f>SUM(C113:C116)</f>
        <v>719.8</v>
      </c>
      <c r="D112" s="55">
        <f>SUM(D113:D116)</f>
        <v>959.7333333333333</v>
      </c>
    </row>
    <row r="113" spans="1:4" s="13" customFormat="1" ht="12.75">
      <c r="A113" s="78" t="s">
        <v>85</v>
      </c>
      <c r="B113" s="113">
        <v>900</v>
      </c>
      <c r="C113" s="38">
        <f>SUM(B113/5)</f>
        <v>180</v>
      </c>
      <c r="D113" s="57">
        <f>(B113-C113)/3</f>
        <v>240</v>
      </c>
    </row>
    <row r="114" spans="1:4" s="13" customFormat="1" ht="12.75">
      <c r="A114" s="79" t="s">
        <v>86</v>
      </c>
      <c r="B114" s="114">
        <v>900</v>
      </c>
      <c r="C114" s="41">
        <f aca="true" t="shared" si="4" ref="C114:C115">SUM(B114/5)</f>
        <v>180</v>
      </c>
      <c r="D114" s="57">
        <f>(B114-C114)/3</f>
        <v>240</v>
      </c>
    </row>
    <row r="115" spans="1:4" s="13" customFormat="1" ht="12.75">
      <c r="A115" s="79" t="s">
        <v>87</v>
      </c>
      <c r="B115" s="114">
        <v>900</v>
      </c>
      <c r="C115" s="51">
        <f t="shared" si="4"/>
        <v>180</v>
      </c>
      <c r="D115" s="57">
        <f>(B115-C115)/3</f>
        <v>240</v>
      </c>
    </row>
    <row r="116" spans="1:4" s="13" customFormat="1" ht="12.75">
      <c r="A116" s="79" t="s">
        <v>88</v>
      </c>
      <c r="B116" s="106">
        <v>899</v>
      </c>
      <c r="C116" s="51">
        <f aca="true" t="shared" si="5" ref="C116">SUM(B116/5)</f>
        <v>179.8</v>
      </c>
      <c r="D116" s="57">
        <f>(B116-C116)/3</f>
        <v>239.73333333333335</v>
      </c>
    </row>
    <row r="117" spans="1:4" s="13" customFormat="1" ht="13.5" thickBot="1">
      <c r="A117" s="89" t="s">
        <v>16</v>
      </c>
      <c r="B117" s="111">
        <v>743</v>
      </c>
      <c r="C117" s="60">
        <f>SUM(B117/5)</f>
        <v>148.6</v>
      </c>
      <c r="D117" s="61">
        <f>(B117-C117)/3</f>
        <v>198.13333333333333</v>
      </c>
    </row>
    <row r="118" spans="1:5" s="13" customFormat="1" ht="14.25" thickBot="1" thickTop="1">
      <c r="A118" s="62" t="s">
        <v>35</v>
      </c>
      <c r="B118" s="90">
        <f>SUM(B113:B117)</f>
        <v>4342</v>
      </c>
      <c r="C118" s="90">
        <f>SUM(C113:C117)</f>
        <v>868.4</v>
      </c>
      <c r="D118" s="91">
        <f>SUM(D113:D117)</f>
        <v>1157.8666666666668</v>
      </c>
      <c r="E118" s="15"/>
    </row>
    <row r="119" spans="1:5" s="13" customFormat="1" ht="13.5" thickBot="1">
      <c r="A119" s="75"/>
      <c r="B119" s="76"/>
      <c r="C119" s="76"/>
      <c r="D119" s="92"/>
      <c r="E119" s="14"/>
    </row>
    <row r="120" spans="1:4" s="13" customFormat="1" ht="12.75" customHeight="1" thickBot="1">
      <c r="A120" s="30" t="s">
        <v>101</v>
      </c>
      <c r="B120" s="31" t="s">
        <v>102</v>
      </c>
      <c r="C120" s="32" t="s">
        <v>103</v>
      </c>
      <c r="D120" s="30" t="s">
        <v>92</v>
      </c>
    </row>
    <row r="121" spans="1:4" s="13" customFormat="1" ht="13.5" thickBot="1">
      <c r="A121" s="84" t="s">
        <v>22</v>
      </c>
      <c r="B121" s="98">
        <f>SUM(B122:B125)</f>
        <v>6684</v>
      </c>
      <c r="C121" s="35">
        <f>SUM(C122:C125)</f>
        <v>1336.8</v>
      </c>
      <c r="D121" s="55">
        <f>SUM(D122:D125)</f>
        <v>1782.3999999999999</v>
      </c>
    </row>
    <row r="122" spans="1:9" s="13" customFormat="1" ht="12.75">
      <c r="A122" s="85" t="s">
        <v>68</v>
      </c>
      <c r="B122" s="99">
        <v>1671</v>
      </c>
      <c r="C122" s="38">
        <f>SUM(B122/5)</f>
        <v>334.2</v>
      </c>
      <c r="D122" s="57">
        <f>(B122-C122)/3</f>
        <v>445.59999999999997</v>
      </c>
      <c r="H122" s="112"/>
      <c r="I122" s="112"/>
    </row>
    <row r="123" spans="1:4" s="13" customFormat="1" ht="12.75">
      <c r="A123" s="86" t="s">
        <v>71</v>
      </c>
      <c r="B123" s="99">
        <v>1671</v>
      </c>
      <c r="C123" s="41">
        <f aca="true" t="shared" si="6" ref="C123:C124">SUM(B123/5)</f>
        <v>334.2</v>
      </c>
      <c r="D123" s="57">
        <f>(B123-C123)/3</f>
        <v>445.59999999999997</v>
      </c>
    </row>
    <row r="124" spans="1:4" s="13" customFormat="1" ht="12.75">
      <c r="A124" s="86" t="s">
        <v>70</v>
      </c>
      <c r="B124" s="99">
        <v>1671</v>
      </c>
      <c r="C124" s="51">
        <f t="shared" si="6"/>
        <v>334.2</v>
      </c>
      <c r="D124" s="57">
        <f>(B124-C124)/3</f>
        <v>445.59999999999997</v>
      </c>
    </row>
    <row r="125" spans="1:10" s="13" customFormat="1" ht="13.5" thickBot="1">
      <c r="A125" s="87" t="s">
        <v>69</v>
      </c>
      <c r="B125" s="101">
        <v>1671</v>
      </c>
      <c r="C125" s="70">
        <f>SUM(B125/5)</f>
        <v>334.2</v>
      </c>
      <c r="D125" s="71">
        <f>(B125-C125)/3</f>
        <v>445.59999999999997</v>
      </c>
      <c r="H125" s="112"/>
      <c r="I125" s="112"/>
      <c r="J125" s="112"/>
    </row>
    <row r="126" spans="1:10" s="13" customFormat="1" ht="12.75">
      <c r="A126" s="81"/>
      <c r="B126" s="82"/>
      <c r="C126" s="83"/>
      <c r="D126" s="82"/>
      <c r="H126" s="112"/>
      <c r="I126" s="112"/>
      <c r="J126" s="112"/>
    </row>
    <row r="127" spans="1:10" s="13" customFormat="1" ht="13.5" thickBot="1">
      <c r="A127" s="81"/>
      <c r="B127" s="82"/>
      <c r="C127" s="83"/>
      <c r="D127" s="82"/>
      <c r="H127" s="112"/>
      <c r="I127" s="112"/>
      <c r="J127" s="112"/>
    </row>
    <row r="128" spans="1:4" s="13" customFormat="1" ht="12.75" customHeight="1" thickBot="1">
      <c r="A128" s="30" t="s">
        <v>101</v>
      </c>
      <c r="B128" s="31" t="s">
        <v>102</v>
      </c>
      <c r="C128" s="32" t="s">
        <v>103</v>
      </c>
      <c r="D128" s="30" t="s">
        <v>92</v>
      </c>
    </row>
    <row r="129" spans="1:4" s="13" customFormat="1" ht="13.5" thickBot="1">
      <c r="A129" s="93" t="s">
        <v>23</v>
      </c>
      <c r="B129" s="98">
        <f>SUM(B130:B133)</f>
        <v>6684</v>
      </c>
      <c r="C129" s="35">
        <f>SUM(C130:C133)</f>
        <v>1336.8</v>
      </c>
      <c r="D129" s="55">
        <f>SUM(D130:D133)</f>
        <v>1782.3999999999999</v>
      </c>
    </row>
    <row r="130" spans="1:4" s="13" customFormat="1" ht="12.75">
      <c r="A130" s="78" t="s">
        <v>72</v>
      </c>
      <c r="B130" s="99">
        <v>1982</v>
      </c>
      <c r="C130" s="38">
        <f>SUM(B130/5)</f>
        <v>396.4</v>
      </c>
      <c r="D130" s="57">
        <f>(B130-C130)/3</f>
        <v>528.5333333333333</v>
      </c>
    </row>
    <row r="131" spans="1:4" s="13" customFormat="1" ht="12.75">
      <c r="A131" s="79" t="s">
        <v>73</v>
      </c>
      <c r="B131" s="99">
        <v>1981</v>
      </c>
      <c r="C131" s="41">
        <f aca="true" t="shared" si="7" ref="C131:C132">SUM(B131/5)</f>
        <v>396.2</v>
      </c>
      <c r="D131" s="57">
        <f>(B131-C131)/3</f>
        <v>528.2666666666667</v>
      </c>
    </row>
    <row r="132" spans="1:4" s="13" customFormat="1" ht="12.75">
      <c r="A132" s="79" t="s">
        <v>24</v>
      </c>
      <c r="B132" s="99">
        <v>740</v>
      </c>
      <c r="C132" s="51">
        <f t="shared" si="7"/>
        <v>148</v>
      </c>
      <c r="D132" s="57">
        <f>(B132-C132)/3</f>
        <v>197.33333333333334</v>
      </c>
    </row>
    <row r="133" spans="1:4" s="13" customFormat="1" ht="13.5" thickBot="1">
      <c r="A133" s="80" t="s">
        <v>74</v>
      </c>
      <c r="B133" s="101">
        <v>1981</v>
      </c>
      <c r="C133" s="70">
        <f>SUM(B133/5)</f>
        <v>396.2</v>
      </c>
      <c r="D133" s="71">
        <f>(B133-C133)/3</f>
        <v>528.2666666666667</v>
      </c>
    </row>
    <row r="134" spans="1:4" s="13" customFormat="1" ht="13.5" thickBot="1">
      <c r="A134" s="88"/>
      <c r="B134" s="82"/>
      <c r="C134" s="83"/>
      <c r="D134" s="82"/>
    </row>
    <row r="135" spans="1:4" s="13" customFormat="1" ht="12.75" customHeight="1" thickBot="1">
      <c r="A135" s="30" t="s">
        <v>101</v>
      </c>
      <c r="B135" s="31" t="s">
        <v>102</v>
      </c>
      <c r="C135" s="32" t="s">
        <v>103</v>
      </c>
      <c r="D135" s="30" t="s">
        <v>92</v>
      </c>
    </row>
    <row r="136" spans="1:4" s="13" customFormat="1" ht="13.5" thickBot="1">
      <c r="A136" s="84" t="s">
        <v>25</v>
      </c>
      <c r="B136" s="98">
        <f>SUM(B137:B140)</f>
        <v>6684</v>
      </c>
      <c r="C136" s="35">
        <f>SUM(C137:C140)</f>
        <v>1336.8</v>
      </c>
      <c r="D136" s="55">
        <f>SUM(D137:D140)</f>
        <v>1782.4</v>
      </c>
    </row>
    <row r="137" spans="1:4" s="13" customFormat="1" ht="12.75">
      <c r="A137" s="78" t="s">
        <v>75</v>
      </c>
      <c r="B137" s="99">
        <v>1981</v>
      </c>
      <c r="C137" s="41">
        <f aca="true" t="shared" si="8" ref="C137:C139">SUM(B137/5)</f>
        <v>396.2</v>
      </c>
      <c r="D137" s="57">
        <f>(B137-C137)/3</f>
        <v>528.2666666666667</v>
      </c>
    </row>
    <row r="138" spans="1:4" s="13" customFormat="1" ht="12.75">
      <c r="A138" s="94" t="s">
        <v>77</v>
      </c>
      <c r="B138" s="99">
        <v>1980</v>
      </c>
      <c r="C138" s="41">
        <f t="shared" si="8"/>
        <v>396</v>
      </c>
      <c r="D138" s="57">
        <f>(B138-C138)/3</f>
        <v>528</v>
      </c>
    </row>
    <row r="139" spans="1:4" s="13" customFormat="1" ht="12.75">
      <c r="A139" s="86" t="s">
        <v>76</v>
      </c>
      <c r="B139" s="99">
        <v>1980</v>
      </c>
      <c r="C139" s="41">
        <f t="shared" si="8"/>
        <v>396</v>
      </c>
      <c r="D139" s="57">
        <f>(B139-C139)/3</f>
        <v>528</v>
      </c>
    </row>
    <row r="140" spans="1:4" s="13" customFormat="1" ht="13.5" thickBot="1">
      <c r="A140" s="95" t="s">
        <v>16</v>
      </c>
      <c r="B140" s="101">
        <v>743</v>
      </c>
      <c r="C140" s="70">
        <f>SUM(B140/5)</f>
        <v>148.6</v>
      </c>
      <c r="D140" s="71">
        <f>(B140-C140)/3</f>
        <v>198.13333333333333</v>
      </c>
    </row>
    <row r="141" spans="1:3" s="13" customFormat="1" ht="12.75">
      <c r="A141" s="19"/>
      <c r="B141" s="16"/>
      <c r="C141" s="18"/>
    </row>
    <row r="142" s="13" customFormat="1" ht="12.75"/>
    <row r="143" s="13" customFormat="1" ht="12.75"/>
    <row r="144" spans="1:4" ht="12" customHeight="1">
      <c r="A144" s="105" t="s">
        <v>95</v>
      </c>
      <c r="B144" s="21"/>
      <c r="C144" s="21"/>
      <c r="D144" s="21"/>
    </row>
    <row r="145" spans="1:4" ht="12" customHeight="1">
      <c r="A145" s="22" t="s">
        <v>28</v>
      </c>
      <c r="B145" s="21"/>
      <c r="C145" s="21"/>
      <c r="D145" s="21"/>
    </row>
    <row r="146" spans="1:7" ht="12.75" customHeight="1">
      <c r="A146" s="13" t="s">
        <v>96</v>
      </c>
      <c r="B146" s="20">
        <v>150</v>
      </c>
      <c r="C146" s="13"/>
      <c r="D146" s="13"/>
      <c r="E146" s="13"/>
      <c r="F146" s="13"/>
      <c r="G146" s="1"/>
    </row>
    <row r="147" spans="1:7" ht="12.75" customHeight="1">
      <c r="A147" s="13" t="s">
        <v>27</v>
      </c>
      <c r="B147" s="20">
        <v>50</v>
      </c>
      <c r="C147" s="13"/>
      <c r="D147" s="13"/>
      <c r="E147" s="13"/>
      <c r="F147" s="13"/>
      <c r="G147" s="1"/>
    </row>
    <row r="148" spans="1:7" ht="12.75" customHeight="1">
      <c r="A148" s="13" t="s">
        <v>26</v>
      </c>
      <c r="B148" s="20">
        <v>200</v>
      </c>
      <c r="C148" s="13"/>
      <c r="D148" s="13"/>
      <c r="E148" s="13"/>
      <c r="F148" s="13"/>
      <c r="G148" s="1"/>
    </row>
    <row r="149" spans="1:2" ht="12.75">
      <c r="A149" s="13" t="s">
        <v>93</v>
      </c>
      <c r="B149" s="20">
        <v>50</v>
      </c>
    </row>
    <row r="150" spans="1:2" ht="12.75">
      <c r="A150" s="13" t="s">
        <v>97</v>
      </c>
      <c r="B150" s="20"/>
    </row>
    <row r="151" spans="1:2" ht="12.75">
      <c r="A151" s="21" t="s">
        <v>94</v>
      </c>
      <c r="B151" s="20">
        <v>0.8</v>
      </c>
    </row>
    <row r="152" spans="1:2" ht="12.75">
      <c r="A152" s="21" t="s">
        <v>98</v>
      </c>
      <c r="B152" s="20" t="s">
        <v>99</v>
      </c>
    </row>
    <row r="153" spans="1:4" ht="12" customHeight="1">
      <c r="A153" s="23"/>
      <c r="B153" s="21"/>
      <c r="C153" s="24"/>
      <c r="D153" s="21"/>
    </row>
    <row r="154" spans="1:7" ht="12.75" customHeight="1">
      <c r="A154" s="13"/>
      <c r="B154" s="13"/>
      <c r="C154" s="13"/>
      <c r="D154" s="13"/>
      <c r="E154" s="13"/>
      <c r="F154" s="13"/>
      <c r="G154" s="1"/>
    </row>
    <row r="155" spans="1:7" ht="12.75" customHeight="1">
      <c r="A155" s="25" t="s">
        <v>100</v>
      </c>
      <c r="B155" s="13"/>
      <c r="C155" s="13"/>
      <c r="D155" s="13"/>
      <c r="E155" s="13"/>
      <c r="F155" s="13"/>
      <c r="G155" s="1"/>
    </row>
    <row r="156" spans="1:5" ht="12.75" customHeight="1">
      <c r="A156" s="10"/>
      <c r="B156" s="9"/>
      <c r="C156" s="9"/>
      <c r="D156" s="9"/>
      <c r="E156" s="9"/>
    </row>
    <row r="157" spans="1:3" ht="12.75" customHeight="1">
      <c r="A157" s="6" t="s">
        <v>8</v>
      </c>
      <c r="B157" s="2"/>
      <c r="C157" s="2"/>
    </row>
    <row r="158" spans="1:3" ht="12.75" customHeight="1">
      <c r="A158" s="8" t="s">
        <v>11</v>
      </c>
      <c r="B158" s="2"/>
      <c r="C158" s="2"/>
    </row>
    <row r="159" ht="12.75" customHeight="1">
      <c r="A159" s="8" t="s">
        <v>114</v>
      </c>
    </row>
    <row r="160" ht="12.75" customHeight="1">
      <c r="A160" s="8" t="s">
        <v>115</v>
      </c>
    </row>
    <row r="161" spans="1:3" ht="12.75" customHeight="1">
      <c r="A161" s="8" t="s">
        <v>12</v>
      </c>
      <c r="B161" s="2"/>
      <c r="C161" s="2"/>
    </row>
    <row r="162" spans="1:3" ht="12.75" customHeight="1">
      <c r="A162" s="8" t="s">
        <v>112</v>
      </c>
      <c r="B162" s="2"/>
      <c r="C162" s="2"/>
    </row>
    <row r="163" spans="1:3" ht="12.75" customHeight="1">
      <c r="A163" s="8" t="s">
        <v>104</v>
      </c>
      <c r="B163" s="2"/>
      <c r="C163" s="2"/>
    </row>
    <row r="164" spans="1:3" ht="12.75" customHeight="1">
      <c r="A164" s="8" t="s">
        <v>105</v>
      </c>
      <c r="B164" s="2"/>
      <c r="C164" s="2"/>
    </row>
    <row r="165" spans="1:3" ht="12.75" customHeight="1">
      <c r="A165" s="8" t="s">
        <v>106</v>
      </c>
      <c r="B165" s="2"/>
      <c r="C165" s="2"/>
    </row>
    <row r="166" spans="1:3" ht="12.75" customHeight="1">
      <c r="A166" s="8" t="s">
        <v>111</v>
      </c>
      <c r="B166" s="2"/>
      <c r="C166" s="2"/>
    </row>
    <row r="167" spans="1:3" ht="12.75" customHeight="1">
      <c r="A167" s="8" t="s">
        <v>107</v>
      </c>
      <c r="B167" s="2"/>
      <c r="C167" s="2"/>
    </row>
    <row r="168" spans="1:3" ht="12.75" customHeight="1">
      <c r="A168" s="8" t="s">
        <v>108</v>
      </c>
      <c r="B168" s="2"/>
      <c r="C168" s="2"/>
    </row>
    <row r="169" spans="1:3" ht="12.75" customHeight="1">
      <c r="A169" s="8" t="s">
        <v>109</v>
      </c>
      <c r="B169" s="2"/>
      <c r="C169" s="2"/>
    </row>
    <row r="170" ht="12.75" customHeight="1">
      <c r="A170" s="7"/>
    </row>
    <row r="171" ht="12.75" customHeight="1">
      <c r="A171" s="6" t="s">
        <v>9</v>
      </c>
    </row>
    <row r="172" ht="12.75" customHeight="1">
      <c r="A172" s="8" t="s">
        <v>13</v>
      </c>
    </row>
    <row r="173" ht="12.75" customHeight="1">
      <c r="A173" s="8" t="s">
        <v>14</v>
      </c>
    </row>
    <row r="175" ht="12.75">
      <c r="A175" s="6" t="s">
        <v>110</v>
      </c>
    </row>
    <row r="176" ht="12.75">
      <c r="A176" s="8" t="s">
        <v>113</v>
      </c>
    </row>
    <row r="177" spans="2:5" ht="12.75">
      <c r="B177" s="12"/>
      <c r="C177" s="12"/>
      <c r="D177" s="12"/>
      <c r="E177" s="12"/>
    </row>
    <row r="178" spans="2:5" ht="12.75">
      <c r="B178" s="12"/>
      <c r="C178" s="12"/>
      <c r="D178" s="12"/>
      <c r="E178" s="12"/>
    </row>
    <row r="179" ht="13.5">
      <c r="A179" s="11"/>
    </row>
    <row r="180" spans="1:5" ht="12.75" customHeight="1">
      <c r="A180" s="10" t="s">
        <v>34</v>
      </c>
      <c r="B180" s="9"/>
      <c r="C180" s="9"/>
      <c r="D180" s="9"/>
      <c r="E180" s="9"/>
    </row>
    <row r="181" ht="13.5">
      <c r="A181" s="11"/>
    </row>
    <row r="183" ht="12.75">
      <c r="A183" s="119" t="s">
        <v>118</v>
      </c>
    </row>
    <row r="184" ht="12.75">
      <c r="A184" s="10" t="s">
        <v>119</v>
      </c>
    </row>
    <row r="185" ht="12.75">
      <c r="A185" s="13" t="s">
        <v>120</v>
      </c>
    </row>
    <row r="186" ht="12.75">
      <c r="A186" s="10" t="s">
        <v>121</v>
      </c>
    </row>
    <row r="187" ht="12.75">
      <c r="A187" s="10" t="s">
        <v>122</v>
      </c>
    </row>
    <row r="188" ht="12.75">
      <c r="A188" s="10" t="s">
        <v>123</v>
      </c>
    </row>
    <row r="189" ht="12.75">
      <c r="A189" s="10" t="s">
        <v>126</v>
      </c>
    </row>
    <row r="191" ht="12.75">
      <c r="A191" s="10" t="s">
        <v>124</v>
      </c>
    </row>
  </sheetData>
  <mergeCells count="1">
    <mergeCell ref="A14:D14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90" r:id="rId2"/>
  <headerFooter>
    <oddFooter>&amp;L&amp;9Roodepoort Report 191 Class Fees 2023 N4-N6 - Full time or Part Time&amp;C&amp;9                                       2022-09-09&amp;R&amp;9Page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masekov</dc:creator>
  <cp:keywords/>
  <dc:description/>
  <cp:lastModifiedBy>HP Inc.</cp:lastModifiedBy>
  <cp:lastPrinted>2021-12-06T05:45:08Z</cp:lastPrinted>
  <dcterms:created xsi:type="dcterms:W3CDTF">2008-07-20T22:50:35Z</dcterms:created>
  <dcterms:modified xsi:type="dcterms:W3CDTF">2023-01-11T06:25:59Z</dcterms:modified>
  <cp:category/>
  <cp:version/>
  <cp:contentType/>
  <cp:contentStatus/>
</cp:coreProperties>
</file>